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7D1521BD-520C-4A37-B71B-9104FEBDE58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H28" i="1"/>
  <c r="G28" i="1"/>
  <c r="F28" i="1"/>
  <c r="H45" i="1"/>
  <c r="G45" i="1"/>
  <c r="F45" i="1"/>
  <c r="H54" i="1"/>
  <c r="G54" i="1"/>
  <c r="F54" i="1"/>
  <c r="H64" i="1"/>
  <c r="G64" i="1"/>
  <c r="F64" i="1"/>
  <c r="H74" i="1"/>
  <c r="G74" i="1"/>
  <c r="F74" i="1"/>
  <c r="H93" i="1"/>
  <c r="G93" i="1"/>
  <c r="F93" i="1"/>
</calcChain>
</file>

<file path=xl/sharedStrings.xml><?xml version="1.0" encoding="utf-8"?>
<sst xmlns="http://schemas.openxmlformats.org/spreadsheetml/2006/main" count="217" uniqueCount="46">
  <si>
    <t>P.R. GOVERNMENT COLLEGE (A)  KAKINADA</t>
  </si>
  <si>
    <t>Department of Physics &amp; Electronics</t>
  </si>
  <si>
    <t>S.No.</t>
  </si>
  <si>
    <t xml:space="preserve">Year </t>
  </si>
  <si>
    <t>Sem</t>
  </si>
  <si>
    <t>Group</t>
  </si>
  <si>
    <t>Subject</t>
  </si>
  <si>
    <t>Students result</t>
  </si>
  <si>
    <t>Appeared</t>
  </si>
  <si>
    <t>Passed</t>
  </si>
  <si>
    <t>Pass percentage</t>
  </si>
  <si>
    <t xml:space="preserve">Total </t>
  </si>
  <si>
    <t>Name of the Faculty :U.V.B.B. Krishna Prasad</t>
  </si>
  <si>
    <t>Academic year : 2022 - 23</t>
  </si>
  <si>
    <t>Name of the Faculty :Dr.K. Jayadev</t>
  </si>
  <si>
    <t>Name of the Faculty :Ms.G.Sridevi</t>
  </si>
  <si>
    <t>Name of the Faculty :Smt.A.Padmavathi</t>
  </si>
  <si>
    <t>MEIOT</t>
  </si>
  <si>
    <t>Name of the Faculty :Dr.S V G V A Prasad</t>
  </si>
  <si>
    <t>Name of the Faculty :Dr.P.Himakar</t>
  </si>
  <si>
    <t>Name of the Faculty :Sri.K.Durga Rao</t>
  </si>
  <si>
    <t>II/IV/VISemesters (Give group wise data)</t>
  </si>
  <si>
    <t>II/IV/VI Semesters (Give group wise data)</t>
  </si>
  <si>
    <t>VI/III/VSemesters (Give group wise data)</t>
  </si>
  <si>
    <t>Name of the Faculty : Dr M. Surekha</t>
  </si>
  <si>
    <t>Result Analysis (I,III,V Semesters –OCTOBER  2023)</t>
  </si>
  <si>
    <t>I</t>
  </si>
  <si>
    <t>II</t>
  </si>
  <si>
    <t>MPCs</t>
  </si>
  <si>
    <t>PHYSICS</t>
  </si>
  <si>
    <t>IV</t>
  </si>
  <si>
    <t xml:space="preserve">MPC EM-II </t>
  </si>
  <si>
    <t>PHYSICS P4</t>
  </si>
  <si>
    <t>MPE</t>
  </si>
  <si>
    <t>ELECTRONICS</t>
  </si>
  <si>
    <t>MPC-I</t>
  </si>
  <si>
    <t>MPC EM-II</t>
  </si>
  <si>
    <t>PHYSICS P5</t>
  </si>
  <si>
    <t>MPC EM</t>
  </si>
  <si>
    <t>ELECTRONICS P4</t>
  </si>
  <si>
    <t>MECs</t>
  </si>
  <si>
    <t>ELECTRONICS P5</t>
  </si>
  <si>
    <t>MPC-II</t>
  </si>
  <si>
    <t>MPC-1</t>
  </si>
  <si>
    <t>Name of the Faculty : D.SRAVANI</t>
  </si>
  <si>
    <t>Name of the Faculty : V.SIREESHA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</si>
</sst>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3" fillId="0" borderId="1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0" xfId="0" applyFont="1"/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" fontId="2" fillId="0" borderId="1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1" fontId="6" fillId="0" borderId="15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workbookViewId="0">
      <selection activeCell="K33" sqref="K33"/>
    </sheetView>
  </sheetViews>
  <sheetFormatPr defaultRowHeight="15" x14ac:dyDescent="0.25"/>
  <cols>
    <col min="4" max="4" width="20.140625" customWidth="1"/>
    <col min="5" max="5" width="24.85546875" customWidth="1"/>
    <col min="6" max="6" width="11.7109375" customWidth="1"/>
    <col min="8" max="8" width="11.85546875" customWidth="1"/>
  </cols>
  <sheetData>
    <row r="1" spans="1:8" ht="15.75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15.75" x14ac:dyDescent="0.25">
      <c r="A2" s="24" t="s">
        <v>1</v>
      </c>
      <c r="B2" s="24"/>
      <c r="C2" s="24"/>
      <c r="D2" s="24"/>
      <c r="E2" s="24"/>
      <c r="F2" s="24"/>
      <c r="G2" s="24"/>
      <c r="H2" s="24"/>
    </row>
    <row r="3" spans="1:8" ht="15.75" x14ac:dyDescent="0.25">
      <c r="A3" s="24" t="s">
        <v>25</v>
      </c>
      <c r="B3" s="24"/>
      <c r="C3" s="24"/>
      <c r="D3" s="24"/>
      <c r="E3" s="24"/>
      <c r="F3" s="24"/>
      <c r="G3" s="24"/>
      <c r="H3" s="24"/>
    </row>
    <row r="4" spans="1:8" ht="15.75" thickBot="1" x14ac:dyDescent="0.3">
      <c r="A4" s="31"/>
      <c r="B4" s="31"/>
      <c r="C4" s="31"/>
      <c r="D4" s="31"/>
      <c r="E4" s="31"/>
      <c r="F4" s="31"/>
      <c r="G4" s="31"/>
      <c r="H4" s="31"/>
    </row>
    <row r="5" spans="1:8" ht="17.25" thickTop="1" thickBot="1" x14ac:dyDescent="0.3">
      <c r="A5" s="30" t="s">
        <v>12</v>
      </c>
      <c r="B5" s="30"/>
      <c r="C5" s="30"/>
      <c r="D5" s="30"/>
      <c r="E5" s="30"/>
      <c r="F5" s="29" t="s">
        <v>13</v>
      </c>
      <c r="G5" s="29"/>
      <c r="H5" s="29"/>
    </row>
    <row r="6" spans="1:8" ht="15.75" customHeight="1" thickTop="1" thickBot="1" x14ac:dyDescent="0.3">
      <c r="A6" s="25" t="s">
        <v>21</v>
      </c>
      <c r="B6" s="26"/>
      <c r="C6" s="26"/>
      <c r="D6" s="26"/>
      <c r="E6" s="26"/>
      <c r="F6" s="26"/>
      <c r="G6" s="26"/>
      <c r="H6" s="27"/>
    </row>
    <row r="7" spans="1:8" ht="15.75" customHeight="1" thickBot="1" x14ac:dyDescent="0.3">
      <c r="A7" s="32" t="s">
        <v>2</v>
      </c>
      <c r="B7" s="32" t="s">
        <v>3</v>
      </c>
      <c r="C7" s="32" t="s">
        <v>4</v>
      </c>
      <c r="D7" s="32" t="s">
        <v>5</v>
      </c>
      <c r="E7" s="32" t="s">
        <v>6</v>
      </c>
      <c r="F7" s="34" t="s">
        <v>7</v>
      </c>
      <c r="G7" s="35"/>
      <c r="H7" s="36"/>
    </row>
    <row r="8" spans="1:8" ht="31.5" x14ac:dyDescent="0.25">
      <c r="A8" s="33"/>
      <c r="B8" s="33"/>
      <c r="C8" s="33"/>
      <c r="D8" s="33"/>
      <c r="E8" s="33"/>
      <c r="F8" s="11" t="s">
        <v>8</v>
      </c>
      <c r="G8" s="11" t="s">
        <v>9</v>
      </c>
      <c r="H8" s="11" t="s">
        <v>10</v>
      </c>
    </row>
    <row r="9" spans="1:8" ht="15.75" x14ac:dyDescent="0.25">
      <c r="A9" s="6">
        <v>1</v>
      </c>
      <c r="B9" s="6" t="s">
        <v>26</v>
      </c>
      <c r="C9" s="6" t="s">
        <v>27</v>
      </c>
      <c r="D9" s="7" t="s">
        <v>28</v>
      </c>
      <c r="E9" s="7" t="s">
        <v>29</v>
      </c>
      <c r="F9" s="6">
        <v>34</v>
      </c>
      <c r="G9" s="6">
        <v>33</v>
      </c>
      <c r="H9" s="6">
        <v>97.06</v>
      </c>
    </row>
    <row r="10" spans="1:8" ht="15.75" x14ac:dyDescent="0.25">
      <c r="A10" s="28" t="s">
        <v>11</v>
      </c>
      <c r="B10" s="28"/>
      <c r="C10" s="28"/>
      <c r="D10" s="28"/>
      <c r="E10" s="28"/>
      <c r="F10" s="6">
        <v>34</v>
      </c>
      <c r="G10" s="6">
        <v>33</v>
      </c>
      <c r="H10" s="6">
        <v>97.06</v>
      </c>
    </row>
    <row r="12" spans="1:8" ht="15.75" thickBot="1" x14ac:dyDescent="0.3"/>
    <row r="13" spans="1:8" ht="17.25" thickTop="1" thickBot="1" x14ac:dyDescent="0.3">
      <c r="A13" s="30" t="s">
        <v>24</v>
      </c>
      <c r="B13" s="30"/>
      <c r="C13" s="30"/>
      <c r="D13" s="30"/>
      <c r="E13" s="30"/>
      <c r="F13" s="29" t="s">
        <v>13</v>
      </c>
      <c r="G13" s="29"/>
      <c r="H13" s="29"/>
    </row>
    <row r="14" spans="1:8" ht="15.75" customHeight="1" thickTop="1" thickBot="1" x14ac:dyDescent="0.3">
      <c r="A14" s="25" t="s">
        <v>22</v>
      </c>
      <c r="B14" s="26"/>
      <c r="C14" s="26"/>
      <c r="D14" s="26"/>
      <c r="E14" s="26"/>
      <c r="F14" s="26"/>
      <c r="G14" s="26"/>
      <c r="H14" s="27"/>
    </row>
    <row r="15" spans="1:8" ht="15.75" customHeight="1" thickBot="1" x14ac:dyDescent="0.3">
      <c r="A15" s="32" t="s">
        <v>2</v>
      </c>
      <c r="B15" s="32" t="s">
        <v>3</v>
      </c>
      <c r="C15" s="32" t="s">
        <v>4</v>
      </c>
      <c r="D15" s="32" t="s">
        <v>5</v>
      </c>
      <c r="E15" s="32" t="s">
        <v>6</v>
      </c>
      <c r="F15" s="34" t="s">
        <v>7</v>
      </c>
      <c r="G15" s="35"/>
      <c r="H15" s="36"/>
    </row>
    <row r="16" spans="1:8" ht="31.5" x14ac:dyDescent="0.25">
      <c r="A16" s="33"/>
      <c r="B16" s="33"/>
      <c r="C16" s="33"/>
      <c r="D16" s="33"/>
      <c r="E16" s="33"/>
      <c r="F16" s="11" t="s">
        <v>8</v>
      </c>
      <c r="G16" s="11" t="s">
        <v>9</v>
      </c>
      <c r="H16" s="11" t="s">
        <v>10</v>
      </c>
    </row>
    <row r="17" spans="1:8" ht="15.75" x14ac:dyDescent="0.25">
      <c r="A17" s="6">
        <v>1</v>
      </c>
      <c r="B17" s="6" t="s">
        <v>27</v>
      </c>
      <c r="C17" s="6" t="s">
        <v>30</v>
      </c>
      <c r="D17" s="7" t="s">
        <v>31</v>
      </c>
      <c r="E17" s="7" t="s">
        <v>32</v>
      </c>
      <c r="F17" s="6">
        <v>46</v>
      </c>
      <c r="G17" s="6">
        <v>43</v>
      </c>
      <c r="H17" s="6">
        <v>93.48</v>
      </c>
    </row>
    <row r="18" spans="1:8" ht="15.75" x14ac:dyDescent="0.25">
      <c r="A18" s="6">
        <v>2</v>
      </c>
      <c r="B18" s="6" t="s">
        <v>27</v>
      </c>
      <c r="C18" s="6" t="s">
        <v>30</v>
      </c>
      <c r="D18" s="7" t="s">
        <v>33</v>
      </c>
      <c r="E18" s="7" t="s">
        <v>32</v>
      </c>
      <c r="F18" s="6">
        <v>35</v>
      </c>
      <c r="G18" s="6">
        <v>32</v>
      </c>
      <c r="H18" s="6">
        <v>91.43</v>
      </c>
    </row>
    <row r="19" spans="1:8" ht="16.5" thickBot="1" x14ac:dyDescent="0.3">
      <c r="A19" s="25" t="s">
        <v>11</v>
      </c>
      <c r="B19" s="26"/>
      <c r="C19" s="26"/>
      <c r="D19" s="26"/>
      <c r="E19" s="27"/>
      <c r="F19" s="1">
        <f>SUM(F17:F18)</f>
        <v>81</v>
      </c>
      <c r="G19" s="1">
        <f>SUM(G17:G18)</f>
        <v>75</v>
      </c>
      <c r="H19" s="14">
        <f>(75/81)*100</f>
        <v>92.592592592592595</v>
      </c>
    </row>
    <row r="21" spans="1:8" ht="15.75" thickBot="1" x14ac:dyDescent="0.3"/>
    <row r="22" spans="1:8" ht="16.5" thickBot="1" x14ac:dyDescent="0.3">
      <c r="A22" s="37" t="s">
        <v>14</v>
      </c>
      <c r="B22" s="38"/>
      <c r="C22" s="38"/>
      <c r="D22" s="38"/>
      <c r="E22" s="38"/>
      <c r="F22" s="39" t="s">
        <v>13</v>
      </c>
      <c r="G22" s="39"/>
      <c r="H22" s="39"/>
    </row>
    <row r="23" spans="1:8" ht="15.75" customHeight="1" thickBot="1" x14ac:dyDescent="0.3">
      <c r="A23" s="25" t="s">
        <v>22</v>
      </c>
      <c r="B23" s="26"/>
      <c r="C23" s="26"/>
      <c r="D23" s="26"/>
      <c r="E23" s="26"/>
      <c r="F23" s="26"/>
      <c r="G23" s="26"/>
      <c r="H23" s="27"/>
    </row>
    <row r="24" spans="1:8" ht="15.75" customHeight="1" thickBot="1" x14ac:dyDescent="0.3">
      <c r="A24" s="32" t="s">
        <v>2</v>
      </c>
      <c r="B24" s="32" t="s">
        <v>3</v>
      </c>
      <c r="C24" s="32" t="s">
        <v>4</v>
      </c>
      <c r="D24" s="32" t="s">
        <v>5</v>
      </c>
      <c r="E24" s="32" t="s">
        <v>6</v>
      </c>
      <c r="F24" s="34" t="s">
        <v>7</v>
      </c>
      <c r="G24" s="35"/>
      <c r="H24" s="36"/>
    </row>
    <row r="25" spans="1:8" ht="31.5" x14ac:dyDescent="0.25">
      <c r="A25" s="33"/>
      <c r="B25" s="33"/>
      <c r="C25" s="33"/>
      <c r="D25" s="33"/>
      <c r="E25" s="33"/>
      <c r="F25" s="11" t="s">
        <v>8</v>
      </c>
      <c r="G25" s="11" t="s">
        <v>9</v>
      </c>
      <c r="H25" s="11" t="s">
        <v>10</v>
      </c>
    </row>
    <row r="26" spans="1:8" ht="15.75" x14ac:dyDescent="0.25">
      <c r="A26" s="6">
        <v>1</v>
      </c>
      <c r="B26" s="6" t="s">
        <v>26</v>
      </c>
      <c r="C26" s="6" t="s">
        <v>27</v>
      </c>
      <c r="D26" s="7" t="s">
        <v>33</v>
      </c>
      <c r="E26" s="7" t="s">
        <v>34</v>
      </c>
      <c r="F26" s="6">
        <v>29</v>
      </c>
      <c r="G26" s="6">
        <v>22</v>
      </c>
      <c r="H26" s="6">
        <v>75.86</v>
      </c>
    </row>
    <row r="27" spans="1:8" ht="15.75" x14ac:dyDescent="0.25">
      <c r="A27" s="6">
        <v>2</v>
      </c>
      <c r="B27" s="6" t="s">
        <v>27</v>
      </c>
      <c r="C27" s="6" t="s">
        <v>30</v>
      </c>
      <c r="D27" s="7" t="s">
        <v>28</v>
      </c>
      <c r="E27" s="7" t="s">
        <v>32</v>
      </c>
      <c r="F27" s="6">
        <v>37</v>
      </c>
      <c r="G27" s="6">
        <v>35</v>
      </c>
      <c r="H27" s="6">
        <v>94.59</v>
      </c>
    </row>
    <row r="28" spans="1:8" ht="15.75" x14ac:dyDescent="0.25">
      <c r="A28" s="28" t="s">
        <v>11</v>
      </c>
      <c r="B28" s="28"/>
      <c r="C28" s="28"/>
      <c r="D28" s="28"/>
      <c r="E28" s="28"/>
      <c r="F28" s="10">
        <f>SUM(F26:F27)</f>
        <v>66</v>
      </c>
      <c r="G28" s="10">
        <f>SUM(G26:G27)</f>
        <v>57</v>
      </c>
      <c r="H28" s="20">
        <f>(57/66)*100</f>
        <v>86.36363636363636</v>
      </c>
    </row>
    <row r="30" spans="1:8" ht="15.75" thickBot="1" x14ac:dyDescent="0.3"/>
    <row r="31" spans="1:8" ht="16.5" thickBot="1" x14ac:dyDescent="0.3">
      <c r="A31" s="40" t="s">
        <v>15</v>
      </c>
      <c r="B31" s="40"/>
      <c r="C31" s="40"/>
      <c r="D31" s="40"/>
      <c r="E31" s="40"/>
      <c r="F31" s="39" t="s">
        <v>13</v>
      </c>
      <c r="G31" s="39"/>
      <c r="H31" s="39"/>
    </row>
    <row r="32" spans="1:8" ht="15.75" customHeight="1" thickBot="1" x14ac:dyDescent="0.3">
      <c r="A32" s="25" t="s">
        <v>22</v>
      </c>
      <c r="B32" s="26"/>
      <c r="C32" s="26"/>
      <c r="D32" s="26"/>
      <c r="E32" s="26"/>
      <c r="F32" s="26"/>
      <c r="G32" s="26"/>
      <c r="H32" s="27"/>
    </row>
    <row r="33" spans="1:8" ht="15.75" customHeight="1" thickBot="1" x14ac:dyDescent="0.3">
      <c r="A33" s="32" t="s">
        <v>2</v>
      </c>
      <c r="B33" s="32" t="s">
        <v>3</v>
      </c>
      <c r="C33" s="32" t="s">
        <v>4</v>
      </c>
      <c r="D33" s="32" t="s">
        <v>5</v>
      </c>
      <c r="E33" s="32" t="s">
        <v>6</v>
      </c>
      <c r="F33" s="34" t="s">
        <v>7</v>
      </c>
      <c r="G33" s="35"/>
      <c r="H33" s="36"/>
    </row>
    <row r="34" spans="1:8" ht="31.5" x14ac:dyDescent="0.25">
      <c r="A34" s="33"/>
      <c r="B34" s="33"/>
      <c r="C34" s="33"/>
      <c r="D34" s="33"/>
      <c r="E34" s="33"/>
      <c r="F34" s="11" t="s">
        <v>8</v>
      </c>
      <c r="G34" s="11" t="s">
        <v>9</v>
      </c>
      <c r="H34" s="11" t="s">
        <v>10</v>
      </c>
    </row>
    <row r="35" spans="1:8" ht="15.75" x14ac:dyDescent="0.25">
      <c r="A35" s="6">
        <v>1</v>
      </c>
      <c r="B35" s="6" t="s">
        <v>26</v>
      </c>
      <c r="C35" s="6" t="s">
        <v>27</v>
      </c>
      <c r="D35" s="7" t="s">
        <v>35</v>
      </c>
      <c r="E35" s="7" t="s">
        <v>29</v>
      </c>
      <c r="F35" s="6">
        <v>59</v>
      </c>
      <c r="G35" s="6">
        <v>55</v>
      </c>
      <c r="H35" s="6">
        <v>93.22</v>
      </c>
    </row>
    <row r="36" spans="1:8" ht="16.5" thickBot="1" x14ac:dyDescent="0.3">
      <c r="A36" s="25" t="s">
        <v>11</v>
      </c>
      <c r="B36" s="26"/>
      <c r="C36" s="26"/>
      <c r="D36" s="26"/>
      <c r="E36" s="27"/>
      <c r="F36" s="6">
        <v>59</v>
      </c>
      <c r="G36" s="6">
        <v>55</v>
      </c>
      <c r="H36" s="6">
        <v>93.22</v>
      </c>
    </row>
    <row r="38" spans="1:8" ht="15.75" thickBot="1" x14ac:dyDescent="0.3"/>
    <row r="39" spans="1:8" ht="16.5" thickBot="1" x14ac:dyDescent="0.3">
      <c r="A39" s="40" t="s">
        <v>16</v>
      </c>
      <c r="B39" s="40"/>
      <c r="C39" s="40"/>
      <c r="D39" s="40"/>
      <c r="E39" s="40"/>
      <c r="F39" s="39" t="s">
        <v>13</v>
      </c>
      <c r="G39" s="39"/>
      <c r="H39" s="39"/>
    </row>
    <row r="40" spans="1:8" ht="15.75" customHeight="1" thickBot="1" x14ac:dyDescent="0.3">
      <c r="A40" s="25" t="s">
        <v>22</v>
      </c>
      <c r="B40" s="26"/>
      <c r="C40" s="26"/>
      <c r="D40" s="26"/>
      <c r="E40" s="26"/>
      <c r="F40" s="26"/>
      <c r="G40" s="26"/>
      <c r="H40" s="27"/>
    </row>
    <row r="41" spans="1:8" ht="15.75" customHeight="1" thickBot="1" x14ac:dyDescent="0.3">
      <c r="A41" s="32" t="s">
        <v>2</v>
      </c>
      <c r="B41" s="32" t="s">
        <v>3</v>
      </c>
      <c r="C41" s="32" t="s">
        <v>4</v>
      </c>
      <c r="D41" s="32" t="s">
        <v>5</v>
      </c>
      <c r="E41" s="32" t="s">
        <v>6</v>
      </c>
      <c r="F41" s="34" t="s">
        <v>7</v>
      </c>
      <c r="G41" s="35"/>
      <c r="H41" s="36"/>
    </row>
    <row r="42" spans="1:8" ht="32.25" thickBot="1" x14ac:dyDescent="0.3">
      <c r="A42" s="33"/>
      <c r="B42" s="33"/>
      <c r="C42" s="33"/>
      <c r="D42" s="33"/>
      <c r="E42" s="33"/>
      <c r="F42" s="1" t="s">
        <v>8</v>
      </c>
      <c r="G42" s="1" t="s">
        <v>9</v>
      </c>
      <c r="H42" s="1" t="s">
        <v>10</v>
      </c>
    </row>
    <row r="43" spans="1:8" ht="16.5" thickBot="1" x14ac:dyDescent="0.3">
      <c r="A43" s="4">
        <v>1</v>
      </c>
      <c r="B43" s="4" t="s">
        <v>27</v>
      </c>
      <c r="C43" s="4" t="s">
        <v>30</v>
      </c>
      <c r="D43" s="5" t="s">
        <v>36</v>
      </c>
      <c r="E43" s="5" t="s">
        <v>37</v>
      </c>
      <c r="F43" s="2">
        <v>46</v>
      </c>
      <c r="G43" s="2">
        <v>36</v>
      </c>
      <c r="H43" s="2">
        <v>78.260000000000005</v>
      </c>
    </row>
    <row r="44" spans="1:8" ht="16.5" thickBot="1" x14ac:dyDescent="0.3">
      <c r="A44" s="4">
        <v>2</v>
      </c>
      <c r="B44" s="4" t="s">
        <v>27</v>
      </c>
      <c r="C44" s="4" t="s">
        <v>30</v>
      </c>
      <c r="D44" s="5" t="s">
        <v>33</v>
      </c>
      <c r="E44" s="5" t="s">
        <v>37</v>
      </c>
      <c r="F44" s="2">
        <v>35</v>
      </c>
      <c r="G44" s="2">
        <v>26</v>
      </c>
      <c r="H44" s="2">
        <v>74.290000000000006</v>
      </c>
    </row>
    <row r="45" spans="1:8" ht="16.5" thickBot="1" x14ac:dyDescent="0.3">
      <c r="A45" s="41" t="s">
        <v>11</v>
      </c>
      <c r="B45" s="41"/>
      <c r="C45" s="41"/>
      <c r="D45" s="41"/>
      <c r="E45" s="41"/>
      <c r="F45" s="1">
        <f>SUM(F43:F44)</f>
        <v>81</v>
      </c>
      <c r="G45" s="1">
        <f>SUM(G43:G44)</f>
        <v>62</v>
      </c>
      <c r="H45" s="14">
        <f>(62/81)*100</f>
        <v>76.543209876543202</v>
      </c>
    </row>
    <row r="47" spans="1:8" ht="15.75" thickBot="1" x14ac:dyDescent="0.3"/>
    <row r="48" spans="1:8" ht="16.5" thickBot="1" x14ac:dyDescent="0.3">
      <c r="A48" s="37" t="s">
        <v>18</v>
      </c>
      <c r="B48" s="38"/>
      <c r="C48" s="38"/>
      <c r="D48" s="38"/>
      <c r="E48" s="38"/>
      <c r="F48" s="42" t="s">
        <v>13</v>
      </c>
      <c r="G48" s="42"/>
      <c r="H48" s="43"/>
    </row>
    <row r="49" spans="1:8" ht="15.75" customHeight="1" thickBot="1" x14ac:dyDescent="0.3">
      <c r="A49" s="25" t="s">
        <v>23</v>
      </c>
      <c r="B49" s="26"/>
      <c r="C49" s="26"/>
      <c r="D49" s="26"/>
      <c r="E49" s="26"/>
      <c r="F49" s="26"/>
      <c r="G49" s="26"/>
      <c r="H49" s="27"/>
    </row>
    <row r="50" spans="1:8" ht="15.75" customHeight="1" thickBot="1" x14ac:dyDescent="0.3">
      <c r="A50" s="32" t="s">
        <v>2</v>
      </c>
      <c r="B50" s="32" t="s">
        <v>3</v>
      </c>
      <c r="C50" s="32" t="s">
        <v>4</v>
      </c>
      <c r="D50" s="32" t="s">
        <v>5</v>
      </c>
      <c r="E50" s="32" t="s">
        <v>6</v>
      </c>
      <c r="F50" s="34" t="s">
        <v>7</v>
      </c>
      <c r="G50" s="35"/>
      <c r="H50" s="36"/>
    </row>
    <row r="51" spans="1:8" ht="32.25" thickBot="1" x14ac:dyDescent="0.3">
      <c r="A51" s="33"/>
      <c r="B51" s="33"/>
      <c r="C51" s="33"/>
      <c r="D51" s="33"/>
      <c r="E51" s="33"/>
      <c r="F51" s="1" t="s">
        <v>8</v>
      </c>
      <c r="G51" s="1" t="s">
        <v>9</v>
      </c>
      <c r="H51" s="1" t="s">
        <v>10</v>
      </c>
    </row>
    <row r="52" spans="1:8" ht="16.5" thickBot="1" x14ac:dyDescent="0.3">
      <c r="A52" s="4">
        <v>1</v>
      </c>
      <c r="B52" s="4" t="s">
        <v>27</v>
      </c>
      <c r="C52" s="4" t="s">
        <v>30</v>
      </c>
      <c r="D52" s="5" t="s">
        <v>38</v>
      </c>
      <c r="E52" s="5" t="s">
        <v>32</v>
      </c>
      <c r="F52" s="2">
        <v>39</v>
      </c>
      <c r="G52" s="2">
        <v>33</v>
      </c>
      <c r="H52" s="2">
        <v>84.62</v>
      </c>
    </row>
    <row r="53" spans="1:8" ht="16.5" thickBot="1" x14ac:dyDescent="0.3">
      <c r="A53" s="4">
        <v>2</v>
      </c>
      <c r="B53" s="4" t="s">
        <v>27</v>
      </c>
      <c r="C53" s="4" t="s">
        <v>30</v>
      </c>
      <c r="D53" s="5" t="s">
        <v>33</v>
      </c>
      <c r="E53" s="5" t="s">
        <v>39</v>
      </c>
      <c r="F53" s="2">
        <v>33</v>
      </c>
      <c r="G53" s="2">
        <v>27</v>
      </c>
      <c r="H53" s="2">
        <v>81.819999999999993</v>
      </c>
    </row>
    <row r="54" spans="1:8" ht="16.5" thickBot="1" x14ac:dyDescent="0.3">
      <c r="A54" s="41" t="s">
        <v>11</v>
      </c>
      <c r="B54" s="41"/>
      <c r="C54" s="41"/>
      <c r="D54" s="41"/>
      <c r="E54" s="41"/>
      <c r="F54" s="1">
        <f>SUM(F52:F53)</f>
        <v>72</v>
      </c>
      <c r="G54" s="1">
        <f>SUM(G52:G53)</f>
        <v>60</v>
      </c>
      <c r="H54" s="14">
        <f>(60/72)*100</f>
        <v>83.333333333333343</v>
      </c>
    </row>
    <row r="56" spans="1:8" ht="15.75" thickBot="1" x14ac:dyDescent="0.3"/>
    <row r="57" spans="1:8" ht="16.5" thickBot="1" x14ac:dyDescent="0.3">
      <c r="A57" s="37" t="s">
        <v>19</v>
      </c>
      <c r="B57" s="38"/>
      <c r="C57" s="38"/>
      <c r="D57" s="38"/>
      <c r="E57" s="38"/>
      <c r="F57" s="39" t="s">
        <v>13</v>
      </c>
      <c r="G57" s="39"/>
      <c r="H57" s="39"/>
    </row>
    <row r="58" spans="1:8" ht="15.75" customHeight="1" thickBot="1" x14ac:dyDescent="0.3">
      <c r="A58" s="25" t="s">
        <v>22</v>
      </c>
      <c r="B58" s="26"/>
      <c r="C58" s="26"/>
      <c r="D58" s="26"/>
      <c r="E58" s="26"/>
      <c r="F58" s="26"/>
      <c r="G58" s="26"/>
      <c r="H58" s="27"/>
    </row>
    <row r="59" spans="1:8" ht="15.75" customHeight="1" thickBot="1" x14ac:dyDescent="0.3">
      <c r="A59" s="32" t="s">
        <v>2</v>
      </c>
      <c r="B59" s="32" t="s">
        <v>3</v>
      </c>
      <c r="C59" s="32" t="s">
        <v>4</v>
      </c>
      <c r="D59" s="32" t="s">
        <v>5</v>
      </c>
      <c r="E59" s="32" t="s">
        <v>6</v>
      </c>
      <c r="F59" s="34" t="s">
        <v>7</v>
      </c>
      <c r="G59" s="35"/>
      <c r="H59" s="36"/>
    </row>
    <row r="60" spans="1:8" ht="32.25" thickBot="1" x14ac:dyDescent="0.3">
      <c r="A60" s="33"/>
      <c r="B60" s="33"/>
      <c r="C60" s="33"/>
      <c r="D60" s="33"/>
      <c r="E60" s="33"/>
      <c r="F60" s="1" t="s">
        <v>8</v>
      </c>
      <c r="G60" s="1" t="s">
        <v>9</v>
      </c>
      <c r="H60" s="1" t="s">
        <v>10</v>
      </c>
    </row>
    <row r="61" spans="1:8" ht="16.5" thickBot="1" x14ac:dyDescent="0.3">
      <c r="A61" s="4">
        <v>1</v>
      </c>
      <c r="B61" s="4" t="s">
        <v>27</v>
      </c>
      <c r="C61" s="4" t="s">
        <v>30</v>
      </c>
      <c r="D61" s="5" t="s">
        <v>40</v>
      </c>
      <c r="E61" s="5" t="s">
        <v>39</v>
      </c>
      <c r="F61" s="2">
        <v>34</v>
      </c>
      <c r="G61" s="2">
        <v>31</v>
      </c>
      <c r="H61" s="2">
        <v>91.18</v>
      </c>
    </row>
    <row r="62" spans="1:8" ht="18.75" customHeight="1" thickBot="1" x14ac:dyDescent="0.3">
      <c r="A62" s="4">
        <v>2</v>
      </c>
      <c r="B62" s="4" t="s">
        <v>27</v>
      </c>
      <c r="C62" s="4" t="s">
        <v>30</v>
      </c>
      <c r="D62" s="5" t="s">
        <v>17</v>
      </c>
      <c r="E62" s="5" t="s">
        <v>39</v>
      </c>
      <c r="F62" s="2">
        <v>33</v>
      </c>
      <c r="G62" s="2">
        <v>28</v>
      </c>
      <c r="H62" s="2">
        <v>84.85</v>
      </c>
    </row>
    <row r="63" spans="1:8" ht="18.75" customHeight="1" thickBot="1" x14ac:dyDescent="0.3">
      <c r="A63" s="4">
        <v>3</v>
      </c>
      <c r="B63" s="4" t="s">
        <v>27</v>
      </c>
      <c r="C63" s="4" t="s">
        <v>30</v>
      </c>
      <c r="D63" s="5" t="s">
        <v>33</v>
      </c>
      <c r="E63" s="5" t="s">
        <v>41</v>
      </c>
      <c r="F63" s="2">
        <v>35</v>
      </c>
      <c r="G63" s="2">
        <v>31</v>
      </c>
      <c r="H63" s="2">
        <v>88.57</v>
      </c>
    </row>
    <row r="64" spans="1:8" ht="16.5" thickBot="1" x14ac:dyDescent="0.3">
      <c r="A64" s="41" t="s">
        <v>11</v>
      </c>
      <c r="B64" s="41"/>
      <c r="C64" s="41"/>
      <c r="D64" s="41"/>
      <c r="E64" s="41"/>
      <c r="F64" s="1">
        <f>SUM(F61:F63)</f>
        <v>102</v>
      </c>
      <c r="G64" s="1">
        <f>SUM(G61:G63)</f>
        <v>90</v>
      </c>
      <c r="H64" s="14">
        <f>(90/102)*100</f>
        <v>88.235294117647058</v>
      </c>
    </row>
    <row r="66" spans="1:8" ht="15.75" thickBot="1" x14ac:dyDescent="0.3"/>
    <row r="67" spans="1:8" ht="16.5" thickBot="1" x14ac:dyDescent="0.3">
      <c r="A67" s="40" t="s">
        <v>20</v>
      </c>
      <c r="B67" s="40"/>
      <c r="C67" s="40"/>
      <c r="D67" s="40"/>
      <c r="E67" s="40"/>
      <c r="F67" s="39" t="s">
        <v>13</v>
      </c>
      <c r="G67" s="39"/>
      <c r="H67" s="39"/>
    </row>
    <row r="68" spans="1:8" ht="15.75" customHeight="1" thickBot="1" x14ac:dyDescent="0.3">
      <c r="A68" s="25" t="s">
        <v>22</v>
      </c>
      <c r="B68" s="26"/>
      <c r="C68" s="26"/>
      <c r="D68" s="26"/>
      <c r="E68" s="26"/>
      <c r="F68" s="26"/>
      <c r="G68" s="26"/>
      <c r="H68" s="27"/>
    </row>
    <row r="69" spans="1:8" ht="15.75" customHeight="1" thickBot="1" x14ac:dyDescent="0.3">
      <c r="A69" s="32" t="s">
        <v>2</v>
      </c>
      <c r="B69" s="32" t="s">
        <v>3</v>
      </c>
      <c r="C69" s="32" t="s">
        <v>4</v>
      </c>
      <c r="D69" s="32" t="s">
        <v>5</v>
      </c>
      <c r="E69" s="32" t="s">
        <v>6</v>
      </c>
      <c r="F69" s="34" t="s">
        <v>7</v>
      </c>
      <c r="G69" s="35"/>
      <c r="H69" s="36"/>
    </row>
    <row r="70" spans="1:8" ht="32.25" thickBot="1" x14ac:dyDescent="0.3">
      <c r="A70" s="33"/>
      <c r="B70" s="33"/>
      <c r="C70" s="33"/>
      <c r="D70" s="33"/>
      <c r="E70" s="33"/>
      <c r="F70" s="1" t="s">
        <v>8</v>
      </c>
      <c r="G70" s="1" t="s">
        <v>9</v>
      </c>
      <c r="H70" s="11" t="s">
        <v>10</v>
      </c>
    </row>
    <row r="71" spans="1:8" ht="16.5" thickBot="1" x14ac:dyDescent="0.3">
      <c r="A71" s="4">
        <v>1</v>
      </c>
      <c r="B71" s="4" t="s">
        <v>26</v>
      </c>
      <c r="C71" s="4" t="s">
        <v>27</v>
      </c>
      <c r="D71" s="5" t="s">
        <v>42</v>
      </c>
      <c r="E71" s="5" t="s">
        <v>29</v>
      </c>
      <c r="F71" s="2">
        <v>28</v>
      </c>
      <c r="G71" s="17">
        <v>20</v>
      </c>
      <c r="H71" s="6">
        <v>71.430000000000007</v>
      </c>
    </row>
    <row r="72" spans="1:8" ht="16.5" thickBot="1" x14ac:dyDescent="0.3">
      <c r="A72" s="4">
        <v>2</v>
      </c>
      <c r="B72" s="4" t="s">
        <v>26</v>
      </c>
      <c r="C72" s="4" t="s">
        <v>27</v>
      </c>
      <c r="D72" s="5" t="s">
        <v>33</v>
      </c>
      <c r="E72" s="5" t="s">
        <v>29</v>
      </c>
      <c r="F72" s="3">
        <v>29</v>
      </c>
      <c r="G72" s="18">
        <v>13</v>
      </c>
      <c r="H72" s="6">
        <v>44.83</v>
      </c>
    </row>
    <row r="73" spans="1:8" ht="16.5" thickBot="1" x14ac:dyDescent="0.3">
      <c r="A73" s="4">
        <v>3</v>
      </c>
      <c r="B73" s="4" t="s">
        <v>27</v>
      </c>
      <c r="C73" s="4" t="s">
        <v>30</v>
      </c>
      <c r="D73" s="5" t="s">
        <v>43</v>
      </c>
      <c r="E73" s="8" t="s">
        <v>37</v>
      </c>
      <c r="F73" s="9">
        <v>39</v>
      </c>
      <c r="G73" s="19">
        <v>34</v>
      </c>
      <c r="H73" s="13">
        <v>87.18</v>
      </c>
    </row>
    <row r="74" spans="1:8" s="16" customFormat="1" ht="16.5" thickBot="1" x14ac:dyDescent="0.3">
      <c r="A74" s="44" t="s">
        <v>11</v>
      </c>
      <c r="B74" s="44"/>
      <c r="C74" s="44"/>
      <c r="D74" s="44"/>
      <c r="E74" s="44"/>
      <c r="F74" s="21">
        <f>SUM(F71:F73)</f>
        <v>96</v>
      </c>
      <c r="G74" s="22">
        <f>SUM(G71:G73)</f>
        <v>67</v>
      </c>
      <c r="H74" s="23">
        <f>(67/96)*100</f>
        <v>69.791666666666657</v>
      </c>
    </row>
    <row r="76" spans="1:8" ht="15.75" thickBot="1" x14ac:dyDescent="0.3"/>
    <row r="77" spans="1:8" ht="16.5" thickBot="1" x14ac:dyDescent="0.3">
      <c r="A77" s="40" t="s">
        <v>44</v>
      </c>
      <c r="B77" s="40"/>
      <c r="C77" s="40"/>
      <c r="D77" s="40"/>
      <c r="E77" s="40"/>
      <c r="F77" s="39" t="s">
        <v>13</v>
      </c>
      <c r="G77" s="39"/>
      <c r="H77" s="39"/>
    </row>
    <row r="78" spans="1:8" ht="15.75" customHeight="1" thickBot="1" x14ac:dyDescent="0.3">
      <c r="A78" s="25" t="s">
        <v>22</v>
      </c>
      <c r="B78" s="26"/>
      <c r="C78" s="26"/>
      <c r="D78" s="26"/>
      <c r="E78" s="26"/>
      <c r="F78" s="26"/>
      <c r="G78" s="26"/>
      <c r="H78" s="27"/>
    </row>
    <row r="79" spans="1:8" ht="15.75" customHeight="1" thickBot="1" x14ac:dyDescent="0.3">
      <c r="A79" s="32" t="s">
        <v>2</v>
      </c>
      <c r="B79" s="32" t="s">
        <v>3</v>
      </c>
      <c r="C79" s="32" t="s">
        <v>4</v>
      </c>
      <c r="D79" s="32" t="s">
        <v>5</v>
      </c>
      <c r="E79" s="32" t="s">
        <v>6</v>
      </c>
      <c r="F79" s="34" t="s">
        <v>7</v>
      </c>
      <c r="G79" s="35"/>
      <c r="H79" s="36"/>
    </row>
    <row r="80" spans="1:8" ht="31.5" x14ac:dyDescent="0.25">
      <c r="A80" s="33"/>
      <c r="B80" s="33"/>
      <c r="C80" s="33"/>
      <c r="D80" s="33"/>
      <c r="E80" s="33"/>
      <c r="F80" s="11" t="s">
        <v>8</v>
      </c>
      <c r="G80" s="11" t="s">
        <v>9</v>
      </c>
      <c r="H80" s="11" t="s">
        <v>10</v>
      </c>
    </row>
    <row r="81" spans="1:8" ht="15.75" x14ac:dyDescent="0.25">
      <c r="A81" s="6">
        <v>1</v>
      </c>
      <c r="B81" s="6" t="s">
        <v>27</v>
      </c>
      <c r="C81" s="6" t="s">
        <v>30</v>
      </c>
      <c r="D81" s="7" t="s">
        <v>28</v>
      </c>
      <c r="E81" s="7" t="s">
        <v>37</v>
      </c>
      <c r="F81" s="6">
        <v>36</v>
      </c>
      <c r="G81" s="6">
        <v>34</v>
      </c>
      <c r="H81" s="6">
        <v>94.44</v>
      </c>
    </row>
    <row r="82" spans="1:8" s="16" customFormat="1" ht="16.5" thickBot="1" x14ac:dyDescent="0.3">
      <c r="A82" s="46" t="s">
        <v>11</v>
      </c>
      <c r="B82" s="46"/>
      <c r="C82" s="46"/>
      <c r="D82" s="46"/>
      <c r="E82" s="46"/>
      <c r="F82" s="15">
        <v>36</v>
      </c>
      <c r="G82" s="15">
        <v>34</v>
      </c>
      <c r="H82" s="15">
        <v>94.44</v>
      </c>
    </row>
    <row r="84" spans="1:8" ht="15.75" thickBot="1" x14ac:dyDescent="0.3"/>
    <row r="85" spans="1:8" ht="16.5" thickBot="1" x14ac:dyDescent="0.3">
      <c r="A85" s="40" t="s">
        <v>45</v>
      </c>
      <c r="B85" s="40"/>
      <c r="C85" s="40"/>
      <c r="D85" s="40"/>
      <c r="E85" s="40"/>
      <c r="F85" s="39" t="s">
        <v>13</v>
      </c>
      <c r="G85" s="39"/>
      <c r="H85" s="39"/>
    </row>
    <row r="86" spans="1:8" ht="15.75" customHeight="1" thickBot="1" x14ac:dyDescent="0.3">
      <c r="A86" s="25" t="s">
        <v>22</v>
      </c>
      <c r="B86" s="26"/>
      <c r="C86" s="26"/>
      <c r="D86" s="26"/>
      <c r="E86" s="26"/>
      <c r="F86" s="26"/>
      <c r="G86" s="26"/>
      <c r="H86" s="27"/>
    </row>
    <row r="87" spans="1:8" ht="15.75" customHeight="1" thickBot="1" x14ac:dyDescent="0.3">
      <c r="A87" s="32" t="s">
        <v>2</v>
      </c>
      <c r="B87" s="32" t="s">
        <v>3</v>
      </c>
      <c r="C87" s="32" t="s">
        <v>4</v>
      </c>
      <c r="D87" s="32" t="s">
        <v>5</v>
      </c>
      <c r="E87" s="32" t="s">
        <v>6</v>
      </c>
      <c r="F87" s="34" t="s">
        <v>7</v>
      </c>
      <c r="G87" s="35"/>
      <c r="H87" s="36"/>
    </row>
    <row r="88" spans="1:8" ht="31.5" x14ac:dyDescent="0.25">
      <c r="A88" s="33"/>
      <c r="B88" s="33"/>
      <c r="C88" s="33"/>
      <c r="D88" s="33"/>
      <c r="E88" s="33"/>
      <c r="F88" s="11" t="s">
        <v>8</v>
      </c>
      <c r="G88" s="11" t="s">
        <v>9</v>
      </c>
      <c r="H88" s="11" t="s">
        <v>10</v>
      </c>
    </row>
    <row r="89" spans="1:8" ht="15.75" x14ac:dyDescent="0.25">
      <c r="A89" s="6">
        <v>1</v>
      </c>
      <c r="B89" s="6" t="s">
        <v>26</v>
      </c>
      <c r="C89" s="6" t="s">
        <v>27</v>
      </c>
      <c r="D89" s="7" t="s">
        <v>40</v>
      </c>
      <c r="E89" s="6" t="s">
        <v>34</v>
      </c>
      <c r="F89" s="13">
        <v>37</v>
      </c>
      <c r="G89" s="6">
        <v>35</v>
      </c>
      <c r="H89" s="6">
        <v>94.59</v>
      </c>
    </row>
    <row r="90" spans="1:8" ht="15.75" x14ac:dyDescent="0.25">
      <c r="A90" s="6">
        <v>2</v>
      </c>
      <c r="B90" s="6" t="s">
        <v>26</v>
      </c>
      <c r="C90" s="6" t="s">
        <v>27</v>
      </c>
      <c r="D90" s="7" t="s">
        <v>17</v>
      </c>
      <c r="E90" s="6" t="s">
        <v>34</v>
      </c>
      <c r="F90" s="13">
        <v>13</v>
      </c>
      <c r="G90" s="6">
        <v>11</v>
      </c>
      <c r="H90" s="6">
        <v>84.62</v>
      </c>
    </row>
    <row r="91" spans="1:8" ht="15.75" x14ac:dyDescent="0.25">
      <c r="A91" s="6">
        <v>3</v>
      </c>
      <c r="B91" s="6" t="s">
        <v>27</v>
      </c>
      <c r="C91" s="6" t="s">
        <v>30</v>
      </c>
      <c r="D91" s="12" t="s">
        <v>40</v>
      </c>
      <c r="E91" s="7" t="s">
        <v>41</v>
      </c>
      <c r="F91" s="13">
        <v>35</v>
      </c>
      <c r="G91" s="6">
        <v>32</v>
      </c>
      <c r="H91" s="6">
        <v>91.43</v>
      </c>
    </row>
    <row r="92" spans="1:8" ht="15.75" x14ac:dyDescent="0.25">
      <c r="A92" s="6">
        <v>4</v>
      </c>
      <c r="B92" s="6" t="s">
        <v>27</v>
      </c>
      <c r="C92" s="6" t="s">
        <v>30</v>
      </c>
      <c r="D92" s="7" t="s">
        <v>17</v>
      </c>
      <c r="E92" s="7" t="s">
        <v>41</v>
      </c>
      <c r="F92" s="13">
        <v>32</v>
      </c>
      <c r="G92" s="6">
        <v>31</v>
      </c>
      <c r="H92" s="6">
        <v>96.88</v>
      </c>
    </row>
    <row r="93" spans="1:8" ht="16.5" thickBot="1" x14ac:dyDescent="0.3">
      <c r="A93" s="45" t="s">
        <v>11</v>
      </c>
      <c r="B93" s="45"/>
      <c r="C93" s="45"/>
      <c r="D93" s="45"/>
      <c r="E93" s="45"/>
      <c r="F93" s="1">
        <f>SUM(F89:F92)</f>
        <v>117</v>
      </c>
      <c r="G93" s="1">
        <f>SUM(G89:G92)</f>
        <v>109</v>
      </c>
      <c r="H93" s="14">
        <f>(109/117)*100</f>
        <v>93.162393162393158</v>
      </c>
    </row>
  </sheetData>
  <autoFilter ref="E1:E93" xr:uid="{00000000-0001-0000-0000-000000000000}"/>
  <mergeCells count="104">
    <mergeCell ref="A93:E93"/>
    <mergeCell ref="A82:E82"/>
    <mergeCell ref="A85:E85"/>
    <mergeCell ref="F85:H85"/>
    <mergeCell ref="A86:H86"/>
    <mergeCell ref="A87:A88"/>
    <mergeCell ref="B87:B88"/>
    <mergeCell ref="C87:C88"/>
    <mergeCell ref="D87:D88"/>
    <mergeCell ref="E87:E88"/>
    <mergeCell ref="F87:H87"/>
    <mergeCell ref="A74:E74"/>
    <mergeCell ref="A77:E77"/>
    <mergeCell ref="F77:H77"/>
    <mergeCell ref="A78:H78"/>
    <mergeCell ref="A79:A80"/>
    <mergeCell ref="B79:B80"/>
    <mergeCell ref="C79:C80"/>
    <mergeCell ref="D79:D80"/>
    <mergeCell ref="E79:E80"/>
    <mergeCell ref="F79:H79"/>
    <mergeCell ref="A64:E64"/>
    <mergeCell ref="A67:E67"/>
    <mergeCell ref="F67:H67"/>
    <mergeCell ref="A68:H68"/>
    <mergeCell ref="A69:A70"/>
    <mergeCell ref="B69:B70"/>
    <mergeCell ref="C69:C70"/>
    <mergeCell ref="D69:D70"/>
    <mergeCell ref="E69:E70"/>
    <mergeCell ref="F69:H69"/>
    <mergeCell ref="A54:E54"/>
    <mergeCell ref="A57:E57"/>
    <mergeCell ref="F57:H57"/>
    <mergeCell ref="A58:H58"/>
    <mergeCell ref="A59:A60"/>
    <mergeCell ref="B59:B60"/>
    <mergeCell ref="C59:C60"/>
    <mergeCell ref="D59:D60"/>
    <mergeCell ref="E59:E60"/>
    <mergeCell ref="F59:H59"/>
    <mergeCell ref="A45:E45"/>
    <mergeCell ref="A48:E48"/>
    <mergeCell ref="F48:H48"/>
    <mergeCell ref="A49:H49"/>
    <mergeCell ref="A50:A51"/>
    <mergeCell ref="B50:B51"/>
    <mergeCell ref="C50:C51"/>
    <mergeCell ref="D50:D51"/>
    <mergeCell ref="E50:E51"/>
    <mergeCell ref="F50:H50"/>
    <mergeCell ref="A36:E36"/>
    <mergeCell ref="A39:E39"/>
    <mergeCell ref="F39:H39"/>
    <mergeCell ref="A40:H40"/>
    <mergeCell ref="A41:A42"/>
    <mergeCell ref="B41:B42"/>
    <mergeCell ref="C41:C42"/>
    <mergeCell ref="D41:D42"/>
    <mergeCell ref="E41:E42"/>
    <mergeCell ref="F41:H41"/>
    <mergeCell ref="A28:E28"/>
    <mergeCell ref="A31:E31"/>
    <mergeCell ref="F31:H31"/>
    <mergeCell ref="A32:H32"/>
    <mergeCell ref="A33:A34"/>
    <mergeCell ref="B33:B34"/>
    <mergeCell ref="C33:C34"/>
    <mergeCell ref="D33:D34"/>
    <mergeCell ref="E33:E34"/>
    <mergeCell ref="F33:H33"/>
    <mergeCell ref="A19:E19"/>
    <mergeCell ref="A22:E22"/>
    <mergeCell ref="F22:H22"/>
    <mergeCell ref="A23:H23"/>
    <mergeCell ref="A24:A25"/>
    <mergeCell ref="B24:B25"/>
    <mergeCell ref="C24:C25"/>
    <mergeCell ref="D24:D25"/>
    <mergeCell ref="E24:E25"/>
    <mergeCell ref="F24:H24"/>
    <mergeCell ref="A13:E13"/>
    <mergeCell ref="F13:H13"/>
    <mergeCell ref="A14:H14"/>
    <mergeCell ref="A15:A16"/>
    <mergeCell ref="B15:B16"/>
    <mergeCell ref="C15:C16"/>
    <mergeCell ref="D15:D16"/>
    <mergeCell ref="E15:E16"/>
    <mergeCell ref="F15:H15"/>
    <mergeCell ref="A1:H1"/>
    <mergeCell ref="A2:H2"/>
    <mergeCell ref="A3:H3"/>
    <mergeCell ref="A6:H6"/>
    <mergeCell ref="A10:E10"/>
    <mergeCell ref="F5:H5"/>
    <mergeCell ref="A5:E5"/>
    <mergeCell ref="A4:H4"/>
    <mergeCell ref="A7:A8"/>
    <mergeCell ref="B7:B8"/>
    <mergeCell ref="C7:C8"/>
    <mergeCell ref="D7:D8"/>
    <mergeCell ref="E7:E8"/>
    <mergeCell ref="F7:H7"/>
  </mergeCells>
  <pageMargins left="0.7" right="0.7" top="0.75" bottom="0.75" header="0.3" footer="0.3"/>
  <pageSetup paperSize="9" scale="86" fitToHeight="0" orientation="portrait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2024-08-19T06:46:28Z</dcterms:modified>
</cp:coreProperties>
</file>